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2">
      <text>
        <t xml:space="preserve">Checar se a reunião de Sprint Review entra no pacote
	-Leonardo de Andrade Santana</t>
      </text>
    </comment>
    <comment authorId="0" ref="E13">
      <text>
        <t xml:space="preserve">Mudar data final de Requisitos do Produto se Documentação do usuário for removida
	-Leonardo de Andrade Santana</t>
      </text>
    </comment>
    <comment authorId="0" ref="B45">
      <text>
        <t xml:space="preserve">domingos e evc, deixo para vcs isso
	-Lis Azevedo</t>
      </text>
    </comment>
    <comment authorId="0" ref="A25">
      <text>
        <t xml:space="preserve">Nova linha adicionada: 3.1.4
	-Leonardo de Andrade Santana</t>
      </text>
    </comment>
    <comment authorId="0" ref="C17">
      <text>
        <t xml:space="preserve">se pa da para deixar para depois isso
	-Lis Azevedo
Passível de Remoção
	-Leonardo de Andrade Santana</t>
      </text>
    </comment>
  </commentList>
</comments>
</file>

<file path=xl/sharedStrings.xml><?xml version="1.0" encoding="utf-8"?>
<sst xmlns="http://schemas.openxmlformats.org/spreadsheetml/2006/main" count="135" uniqueCount="111">
  <si>
    <t>Data de início</t>
  </si>
  <si>
    <t>Data de Término</t>
  </si>
  <si>
    <t>SPRINTS</t>
  </si>
  <si>
    <t>ID do Pacote</t>
  </si>
  <si>
    <t>Nome da Atividade</t>
  </si>
  <si>
    <t>Duração (dias)</t>
  </si>
  <si>
    <t>Sprint 1</t>
  </si>
  <si>
    <t>Ref a entrega da documentação</t>
  </si>
  <si>
    <t>1</t>
  </si>
  <si>
    <t>Planejamento</t>
  </si>
  <si>
    <t>Sprint 2</t>
  </si>
  <si>
    <t>1.1.1</t>
  </si>
  <si>
    <t xml:space="preserve">    Plano de gerenciamento de custos</t>
  </si>
  <si>
    <t>Sprint 3</t>
  </si>
  <si>
    <t>1.1.2</t>
  </si>
  <si>
    <t xml:space="preserve">    Plano de gerenciamento de aquisições</t>
  </si>
  <si>
    <t>Sprint 4</t>
  </si>
  <si>
    <t>1.1.3</t>
  </si>
  <si>
    <t xml:space="preserve">    Gerenciamento de escopo</t>
  </si>
  <si>
    <t>Sprint 5</t>
  </si>
  <si>
    <t>1.1.4</t>
  </si>
  <si>
    <t xml:space="preserve">    Gerenciamento de tarefas</t>
  </si>
  <si>
    <t>Sprint 6</t>
  </si>
  <si>
    <t>1.1.5</t>
  </si>
  <si>
    <t xml:space="preserve">    Gerenciamento de recursos humanos</t>
  </si>
  <si>
    <t>Sprint 7</t>
  </si>
  <si>
    <t>1.1.6</t>
  </si>
  <si>
    <t xml:space="preserve">    Gerenciamento de riscos</t>
  </si>
  <si>
    <t>Sprint 8</t>
  </si>
  <si>
    <t>1.1.7</t>
  </si>
  <si>
    <t xml:space="preserve">    Gerenciamento de qualidade</t>
  </si>
  <si>
    <t>Sprint 9</t>
  </si>
  <si>
    <t>1.1.8</t>
  </si>
  <si>
    <t xml:space="preserve">    Sprint Review</t>
  </si>
  <si>
    <t>2, 8</t>
  </si>
  <si>
    <t>2</t>
  </si>
  <si>
    <t>Requisitos do produto</t>
  </si>
  <si>
    <t>Sprint 10</t>
  </si>
  <si>
    <t>2.1</t>
  </si>
  <si>
    <t xml:space="preserve">  Software</t>
  </si>
  <si>
    <t>2.1.1</t>
  </si>
  <si>
    <t xml:space="preserve">    Requisitos do sistema</t>
  </si>
  <si>
    <t>2.1.2</t>
  </si>
  <si>
    <t xml:space="preserve">    Integrações necessárias</t>
  </si>
  <si>
    <t>2.2</t>
  </si>
  <si>
    <t xml:space="preserve">  Hardware</t>
  </si>
  <si>
    <t>2.2.1</t>
  </si>
  <si>
    <t xml:space="preserve">    Análise dos materiais selecionados</t>
  </si>
  <si>
    <t>2.2.2</t>
  </si>
  <si>
    <r>
      <rPr>
        <rFont val="Roboto"/>
        <color theme="1"/>
      </rPr>
      <t xml:space="preserve">    </t>
    </r>
    <r>
      <rPr>
        <rFont val="Arial"/>
        <color theme="1"/>
      </rPr>
      <t>Teste de componentes</t>
    </r>
  </si>
  <si>
    <t>3, 4, 8</t>
  </si>
  <si>
    <t>3</t>
  </si>
  <si>
    <t>Aplicativo Beets</t>
  </si>
  <si>
    <t>3.1</t>
  </si>
  <si>
    <t xml:space="preserve">  Design do software</t>
  </si>
  <si>
    <t>3.1.1</t>
  </si>
  <si>
    <t xml:space="preserve">    Heurísticas necessárias</t>
  </si>
  <si>
    <t>3.1.2</t>
  </si>
  <si>
    <t xml:space="preserve">    Definição de interfaces</t>
  </si>
  <si>
    <t>3.1.3</t>
  </si>
  <si>
    <t xml:space="preserve">    Interface inicial</t>
  </si>
  <si>
    <t>3.1.4</t>
  </si>
  <si>
    <t xml:space="preserve">    Validação da Interface Inicial</t>
  </si>
  <si>
    <t>8</t>
  </si>
  <si>
    <t>3.1.5</t>
  </si>
  <si>
    <t xml:space="preserve">    Interface final</t>
  </si>
  <si>
    <t>4~9</t>
  </si>
  <si>
    <t>3.2</t>
  </si>
  <si>
    <t xml:space="preserve">  Construção do software</t>
  </si>
  <si>
    <t>3.2.1</t>
  </si>
  <si>
    <t xml:space="preserve">    Desenvolvimento</t>
  </si>
  <si>
    <t>9</t>
  </si>
  <si>
    <t>3.2.2</t>
  </si>
  <si>
    <t xml:space="preserve">    Correção de erros</t>
  </si>
  <si>
    <t>3 ~ 8</t>
  </si>
  <si>
    <t>3.3</t>
  </si>
  <si>
    <t xml:space="preserve">  Etapa de testes</t>
  </si>
  <si>
    <t>3.3.1</t>
  </si>
  <si>
    <t xml:space="preserve">    Planejamento de testes</t>
  </si>
  <si>
    <t>3.3.2</t>
  </si>
  <si>
    <t xml:space="preserve">    Testes específicos</t>
  </si>
  <si>
    <t>3.3.3</t>
  </si>
  <si>
    <t xml:space="preserve">    Aprendizado dos testes</t>
  </si>
  <si>
    <t>3.3.4</t>
  </si>
  <si>
    <t xml:space="preserve">    Testes de integrações - API</t>
  </si>
  <si>
    <t>3.3.5</t>
  </si>
  <si>
    <t xml:space="preserve">    Erros nos testes</t>
  </si>
  <si>
    <t>3.3.6</t>
  </si>
  <si>
    <t xml:space="preserve">    Validação dos testes</t>
  </si>
  <si>
    <t>4</t>
  </si>
  <si>
    <t>Protótipo de pulseira smart</t>
  </si>
  <si>
    <t>4.1</t>
  </si>
  <si>
    <t xml:space="preserve">  Firmware</t>
  </si>
  <si>
    <t>4.1.1</t>
  </si>
  <si>
    <t xml:space="preserve">    Desenvolvimento firmware</t>
  </si>
  <si>
    <t>4.1.2</t>
  </si>
  <si>
    <t xml:space="preserve">    Teste</t>
  </si>
  <si>
    <t>4.2</t>
  </si>
  <si>
    <t xml:space="preserve">  Protótipo</t>
  </si>
  <si>
    <t>4.2.1</t>
  </si>
  <si>
    <t xml:space="preserve">    Modelagem 3D</t>
  </si>
  <si>
    <t>4.2.2</t>
  </si>
  <si>
    <t xml:space="preserve">    Costura da pulseira</t>
  </si>
  <si>
    <t>4.2.3</t>
  </si>
  <si>
    <t xml:space="preserve">    Montagem</t>
  </si>
  <si>
    <t>4.3</t>
  </si>
  <si>
    <t xml:space="preserve">  Circuito integrado</t>
  </si>
  <si>
    <t>4.3.1</t>
  </si>
  <si>
    <t xml:space="preserve">    Modelagem</t>
  </si>
  <si>
    <t>4.3.2</t>
  </si>
  <si>
    <t xml:space="preserve">    Impressão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</si>
</sst>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d/mm/yyyy"/>
    <numFmt numFmtId="166" formatCode="d/m/yyyy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vertical="top"/>
    </xf>
    <xf borderId="0" fillId="0" fontId="1" numFmtId="0" xfId="0" applyAlignment="1" applyFont="1">
      <alignment horizontal="left" vertical="top"/>
    </xf>
    <xf borderId="1" fillId="0" fontId="1" numFmtId="0" xfId="0" applyAlignment="1" applyBorder="1" applyFont="1">
      <alignment horizontal="left" vertical="top"/>
    </xf>
    <xf borderId="1" fillId="0" fontId="1" numFmtId="0" xfId="0" applyAlignment="1" applyBorder="1" applyFont="1">
      <alignment horizontal="left" readingOrder="0" vertical="top"/>
    </xf>
    <xf borderId="1" fillId="0" fontId="1" numFmtId="0" xfId="0" applyAlignment="1" applyBorder="1" applyFont="1">
      <alignment horizontal="left" readingOrder="0" vertical="top"/>
    </xf>
    <xf borderId="2" fillId="2" fontId="2" numFmtId="49" xfId="0" applyAlignment="1" applyBorder="1" applyFill="1" applyFont="1" applyNumberFormat="1">
      <alignment horizontal="center" readingOrder="0" vertical="top"/>
    </xf>
    <xf borderId="3" fillId="2" fontId="2" numFmtId="49" xfId="0" applyAlignment="1" applyBorder="1" applyFont="1" applyNumberFormat="1">
      <alignment horizontal="center" readingOrder="0" vertical="top"/>
    </xf>
    <xf borderId="3" fillId="2" fontId="2" numFmtId="0" xfId="0" applyAlignment="1" applyBorder="1" applyFont="1">
      <alignment horizontal="center" readingOrder="0" vertical="top"/>
    </xf>
    <xf borderId="4" fillId="2" fontId="2" numFmtId="0" xfId="0" applyAlignment="1" applyBorder="1" applyFont="1">
      <alignment horizontal="center" readingOrder="0" vertical="top"/>
    </xf>
    <xf borderId="5" fillId="3" fontId="1" numFmtId="164" xfId="0" applyAlignment="1" applyBorder="1" applyFill="1" applyFont="1" applyNumberFormat="1">
      <alignment horizontal="left" readingOrder="0" vertical="top"/>
    </xf>
    <xf borderId="5" fillId="3" fontId="1" numFmtId="165" xfId="0" applyAlignment="1" applyBorder="1" applyFont="1" applyNumberFormat="1">
      <alignment horizontal="left" readingOrder="0" vertical="top"/>
    </xf>
    <xf borderId="0" fillId="0" fontId="1" numFmtId="0" xfId="0" applyAlignment="1" applyFont="1">
      <alignment horizontal="left" readingOrder="0" vertical="top"/>
    </xf>
    <xf borderId="0" fillId="3" fontId="3" numFmtId="49" xfId="0" applyAlignment="1" applyFont="1" applyNumberFormat="1">
      <alignment horizontal="left" readingOrder="0" vertical="top"/>
    </xf>
    <xf borderId="0" fillId="3" fontId="3" numFmtId="0" xfId="0" applyAlignment="1" applyFont="1">
      <alignment horizontal="left" readingOrder="0" vertical="top"/>
    </xf>
    <xf borderId="0" fillId="3" fontId="3" numFmtId="164" xfId="0" applyAlignment="1" applyFont="1" applyNumberFormat="1">
      <alignment horizontal="left" readingOrder="0" vertical="top"/>
    </xf>
    <xf borderId="0" fillId="3" fontId="3" numFmtId="165" xfId="0" applyAlignment="1" applyFont="1" applyNumberFormat="1">
      <alignment horizontal="left" readingOrder="0" vertical="top"/>
    </xf>
    <xf borderId="0" fillId="3" fontId="3" numFmtId="0" xfId="0" applyAlignment="1" applyFont="1">
      <alignment horizontal="left" vertical="top"/>
    </xf>
    <xf borderId="2" fillId="0" fontId="1" numFmtId="0" xfId="0" applyAlignment="1" applyBorder="1" applyFont="1">
      <alignment horizontal="left" readingOrder="0" vertical="top"/>
    </xf>
    <xf borderId="1" fillId="3" fontId="1" numFmtId="165" xfId="0" applyAlignment="1" applyBorder="1" applyFont="1" applyNumberFormat="1">
      <alignment horizontal="left" readingOrder="0" vertical="top"/>
    </xf>
    <xf borderId="0" fillId="3" fontId="1" numFmtId="49" xfId="0" applyAlignment="1" applyFont="1" applyNumberFormat="1">
      <alignment horizontal="left" readingOrder="0" vertical="top"/>
    </xf>
    <xf borderId="0" fillId="3" fontId="1" numFmtId="0" xfId="0" applyAlignment="1" applyFont="1">
      <alignment horizontal="left" readingOrder="0" vertical="top"/>
    </xf>
    <xf borderId="0" fillId="3" fontId="1" numFmtId="164" xfId="0" applyAlignment="1" applyFont="1" applyNumberFormat="1">
      <alignment horizontal="left" readingOrder="0" vertical="top"/>
    </xf>
    <xf borderId="0" fillId="3" fontId="1" numFmtId="164" xfId="0" applyAlignment="1" applyFont="1" applyNumberFormat="1">
      <alignment horizontal="left" vertical="top"/>
    </xf>
    <xf borderId="0" fillId="3" fontId="1" numFmtId="0" xfId="0" applyAlignment="1" applyFont="1">
      <alignment horizontal="left" vertical="top"/>
    </xf>
    <xf borderId="0" fillId="3" fontId="1" numFmtId="0" xfId="0" applyAlignment="1" applyFont="1">
      <alignment horizontal="left" readingOrder="0"/>
    </xf>
    <xf borderId="0" fillId="3" fontId="1" numFmtId="165" xfId="0" applyAlignment="1" applyFont="1" applyNumberFormat="1">
      <alignment horizontal="left" readingOrder="0" vertical="top"/>
    </xf>
    <xf borderId="0" fillId="3" fontId="1" numFmtId="165" xfId="0" applyAlignment="1" applyFont="1" applyNumberFormat="1">
      <alignment horizontal="left" vertical="top"/>
    </xf>
    <xf borderId="0" fillId="3" fontId="3" numFmtId="0" xfId="0" applyAlignment="1" applyFont="1">
      <alignment readingOrder="0"/>
    </xf>
    <xf borderId="0" fillId="3" fontId="3" numFmtId="166" xfId="0" applyAlignment="1" applyFont="1" applyNumberFormat="1">
      <alignment horizontal="left" readingOrder="0" vertical="top"/>
    </xf>
    <xf borderId="0" fillId="0" fontId="1" numFmtId="49" xfId="0" applyAlignment="1" applyFont="1" applyNumberFormat="1">
      <alignment horizontal="left" readingOrder="0" vertical="top"/>
    </xf>
    <xf borderId="0" fillId="0" fontId="1" numFmtId="165" xfId="0" applyAlignment="1" applyFont="1" applyNumberFormat="1">
      <alignment horizontal="left" readingOrder="0" vertical="top"/>
    </xf>
    <xf borderId="0" fillId="0" fontId="1" numFmtId="166" xfId="0" applyAlignment="1" applyFont="1" applyNumberFormat="1">
      <alignment horizontal="left" readingOrder="0" vertical="top"/>
    </xf>
    <xf borderId="0" fillId="0" fontId="3" numFmtId="49" xfId="0" applyAlignment="1" applyFont="1" applyNumberFormat="1">
      <alignment horizontal="left" vertical="top"/>
    </xf>
    <xf borderId="0" fillId="0" fontId="3" numFmtId="49" xfId="0" applyAlignment="1" applyFont="1" applyNumberFormat="1">
      <alignment horizontal="left" readingOrder="0" vertical="top"/>
    </xf>
    <xf borderId="0" fillId="0" fontId="3" numFmtId="0" xfId="0" applyAlignment="1" applyFont="1">
      <alignment readingOrder="0"/>
    </xf>
    <xf borderId="0" fillId="0" fontId="3" numFmtId="165" xfId="0" applyAlignment="1" applyFont="1" applyNumberFormat="1">
      <alignment horizontal="left" readingOrder="0" vertical="top"/>
    </xf>
    <xf borderId="0" fillId="0" fontId="1" numFmtId="165" xfId="0" applyAlignment="1" applyFont="1" applyNumberForma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3" max="3" width="34.5"/>
    <col customWidth="1" min="4" max="4" width="15.13"/>
    <col customWidth="1" min="5" max="5" width="16.0"/>
    <col customWidth="1" min="6" max="6" width="16.13"/>
    <col customWidth="1" min="9" max="9" width="13.88"/>
    <col customWidth="1" min="10" max="10" width="14.75"/>
    <col customWidth="1" min="11" max="11" width="24.88"/>
  </cols>
  <sheetData>
    <row r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1"/>
      <c r="B2" s="1"/>
      <c r="C2" s="2"/>
      <c r="D2" s="2"/>
      <c r="E2" s="2"/>
      <c r="F2" s="2"/>
      <c r="G2" s="2"/>
      <c r="H2" s="3"/>
      <c r="I2" s="4" t="s">
        <v>0</v>
      </c>
      <c r="J2" s="5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6" t="s">
        <v>2</v>
      </c>
      <c r="B3" s="7" t="s">
        <v>3</v>
      </c>
      <c r="C3" s="8" t="s">
        <v>4</v>
      </c>
      <c r="D3" s="8" t="s">
        <v>0</v>
      </c>
      <c r="E3" s="8" t="s">
        <v>1</v>
      </c>
      <c r="F3" s="9" t="s">
        <v>5</v>
      </c>
      <c r="G3" s="2"/>
      <c r="H3" s="4" t="s">
        <v>6</v>
      </c>
      <c r="I3" s="10">
        <v>44699.0</v>
      </c>
      <c r="J3" s="11">
        <v>44729.0</v>
      </c>
      <c r="K3" s="12" t="s">
        <v>7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13" t="s">
        <v>8</v>
      </c>
      <c r="B4" s="13" t="s">
        <v>8</v>
      </c>
      <c r="C4" s="14" t="s">
        <v>9</v>
      </c>
      <c r="D4" s="15">
        <v>44699.0</v>
      </c>
      <c r="E4" s="16">
        <v>44729.0</v>
      </c>
      <c r="F4" s="17">
        <f t="shared" ref="F4:F47" si="1">(E4-D4)</f>
        <v>30</v>
      </c>
      <c r="G4" s="2"/>
      <c r="H4" s="18" t="s">
        <v>10</v>
      </c>
      <c r="I4" s="19">
        <v>44774.0</v>
      </c>
      <c r="J4" s="19">
        <f t="shared" ref="J4:J11" si="2">I4+14</f>
        <v>44788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0" t="s">
        <v>8</v>
      </c>
      <c r="B5" s="20" t="s">
        <v>11</v>
      </c>
      <c r="C5" s="21" t="s">
        <v>12</v>
      </c>
      <c r="D5" s="22">
        <v>44699.0</v>
      </c>
      <c r="E5" s="23">
        <f>D5+1</f>
        <v>44700</v>
      </c>
      <c r="F5" s="24">
        <f t="shared" si="1"/>
        <v>1</v>
      </c>
      <c r="G5" s="2"/>
      <c r="H5" s="18" t="s">
        <v>13</v>
      </c>
      <c r="I5" s="19">
        <f t="shared" ref="I5:I11" si="3">J4</f>
        <v>44788</v>
      </c>
      <c r="J5" s="19">
        <f t="shared" si="2"/>
        <v>44802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20" t="s">
        <v>8</v>
      </c>
      <c r="B6" s="20" t="s">
        <v>14</v>
      </c>
      <c r="C6" s="21" t="s">
        <v>15</v>
      </c>
      <c r="D6" s="22">
        <v>44699.0</v>
      </c>
      <c r="E6" s="23">
        <f>D6+7</f>
        <v>44706</v>
      </c>
      <c r="F6" s="24">
        <f t="shared" si="1"/>
        <v>7</v>
      </c>
      <c r="G6" s="2"/>
      <c r="H6" s="18" t="s">
        <v>16</v>
      </c>
      <c r="I6" s="19">
        <f t="shared" si="3"/>
        <v>44802</v>
      </c>
      <c r="J6" s="19">
        <f t="shared" si="2"/>
        <v>44816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20" t="s">
        <v>8</v>
      </c>
      <c r="B7" s="20" t="s">
        <v>17</v>
      </c>
      <c r="C7" s="21" t="s">
        <v>18</v>
      </c>
      <c r="D7" s="22">
        <v>44706.0</v>
      </c>
      <c r="E7" s="23">
        <f>3+D7</f>
        <v>44709</v>
      </c>
      <c r="F7" s="24">
        <f t="shared" si="1"/>
        <v>3</v>
      </c>
      <c r="G7" s="2"/>
      <c r="H7" s="18" t="s">
        <v>19</v>
      </c>
      <c r="I7" s="19">
        <f t="shared" si="3"/>
        <v>44816</v>
      </c>
      <c r="J7" s="19">
        <f t="shared" si="2"/>
        <v>44830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20" t="s">
        <v>8</v>
      </c>
      <c r="B8" s="20" t="s">
        <v>20</v>
      </c>
      <c r="C8" s="21" t="s">
        <v>21</v>
      </c>
      <c r="D8" s="22">
        <v>44706.0</v>
      </c>
      <c r="E8" s="23">
        <f>D8+1</f>
        <v>44707</v>
      </c>
      <c r="F8" s="24">
        <f t="shared" si="1"/>
        <v>1</v>
      </c>
      <c r="G8" s="2"/>
      <c r="H8" s="18" t="s">
        <v>22</v>
      </c>
      <c r="I8" s="19">
        <f t="shared" si="3"/>
        <v>44830</v>
      </c>
      <c r="J8" s="19">
        <f t="shared" si="2"/>
        <v>44844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0" t="s">
        <v>8</v>
      </c>
      <c r="B9" s="20" t="s">
        <v>23</v>
      </c>
      <c r="C9" s="21" t="s">
        <v>24</v>
      </c>
      <c r="D9" s="22">
        <f t="shared" ref="D9:D11" si="4">E8+1</f>
        <v>44708</v>
      </c>
      <c r="E9" s="22">
        <f>D9+10</f>
        <v>44718</v>
      </c>
      <c r="F9" s="24">
        <f t="shared" si="1"/>
        <v>10</v>
      </c>
      <c r="G9" s="2"/>
      <c r="H9" s="18" t="s">
        <v>25</v>
      </c>
      <c r="I9" s="19">
        <f t="shared" si="3"/>
        <v>44844</v>
      </c>
      <c r="J9" s="19">
        <f t="shared" si="2"/>
        <v>44858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20" t="s">
        <v>8</v>
      </c>
      <c r="B10" s="20" t="s">
        <v>26</v>
      </c>
      <c r="C10" s="21" t="s">
        <v>27</v>
      </c>
      <c r="D10" s="22">
        <f t="shared" si="4"/>
        <v>44719</v>
      </c>
      <c r="E10" s="22">
        <v>44722.0</v>
      </c>
      <c r="F10" s="24">
        <f t="shared" si="1"/>
        <v>3</v>
      </c>
      <c r="G10" s="2"/>
      <c r="H10" s="18" t="s">
        <v>28</v>
      </c>
      <c r="I10" s="19">
        <f t="shared" si="3"/>
        <v>44858</v>
      </c>
      <c r="J10" s="19">
        <f t="shared" si="2"/>
        <v>44872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20" t="s">
        <v>8</v>
      </c>
      <c r="B11" s="20" t="s">
        <v>29</v>
      </c>
      <c r="C11" s="25" t="s">
        <v>30</v>
      </c>
      <c r="D11" s="22">
        <f t="shared" si="4"/>
        <v>44723</v>
      </c>
      <c r="E11" s="22">
        <v>44729.0</v>
      </c>
      <c r="F11" s="24">
        <f t="shared" si="1"/>
        <v>6</v>
      </c>
      <c r="G11" s="2"/>
      <c r="H11" s="18" t="s">
        <v>31</v>
      </c>
      <c r="I11" s="19">
        <f t="shared" si="3"/>
        <v>44872</v>
      </c>
      <c r="J11" s="19">
        <f t="shared" si="2"/>
        <v>44886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20" t="s">
        <v>8</v>
      </c>
      <c r="B12" s="20" t="s">
        <v>32</v>
      </c>
      <c r="C12" s="25" t="s">
        <v>33</v>
      </c>
      <c r="D12" s="22">
        <v>44729.0</v>
      </c>
      <c r="E12" s="22">
        <v>44729.0</v>
      </c>
      <c r="F12" s="24">
        <f t="shared" si="1"/>
        <v>0</v>
      </c>
      <c r="G12" s="2"/>
      <c r="H12" s="18"/>
      <c r="I12" s="19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13" t="s">
        <v>34</v>
      </c>
      <c r="B13" s="13" t="s">
        <v>35</v>
      </c>
      <c r="C13" s="14" t="s">
        <v>36</v>
      </c>
      <c r="D13" s="16">
        <v>44774.0</v>
      </c>
      <c r="E13" s="16">
        <v>44872.0</v>
      </c>
      <c r="F13" s="17">
        <f t="shared" si="1"/>
        <v>98</v>
      </c>
      <c r="G13" s="2"/>
      <c r="H13" s="18" t="s">
        <v>37</v>
      </c>
      <c r="I13" s="19">
        <f>J11</f>
        <v>44886</v>
      </c>
      <c r="J13" s="19">
        <v>44895.0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0" t="s">
        <v>35</v>
      </c>
      <c r="B14" s="20" t="s">
        <v>38</v>
      </c>
      <c r="C14" s="21" t="s">
        <v>39</v>
      </c>
      <c r="D14" s="26">
        <v>44774.0</v>
      </c>
      <c r="E14" s="26">
        <v>44781.0</v>
      </c>
      <c r="F14" s="24">
        <f t="shared" si="1"/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0" t="s">
        <v>35</v>
      </c>
      <c r="B15" s="20" t="s">
        <v>40</v>
      </c>
      <c r="C15" s="21" t="s">
        <v>41</v>
      </c>
      <c r="D15" s="26">
        <v>44774.0</v>
      </c>
      <c r="E15" s="26">
        <v>44781.0</v>
      </c>
      <c r="F15" s="24">
        <f t="shared" si="1"/>
        <v>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20" t="s">
        <v>35</v>
      </c>
      <c r="B16" s="20" t="s">
        <v>42</v>
      </c>
      <c r="C16" s="21" t="s">
        <v>43</v>
      </c>
      <c r="D16" s="26">
        <v>44774.0</v>
      </c>
      <c r="E16" s="26">
        <v>44781.0</v>
      </c>
      <c r="F16" s="24">
        <f t="shared" si="1"/>
        <v>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20" t="s">
        <v>35</v>
      </c>
      <c r="B17" s="20" t="s">
        <v>44</v>
      </c>
      <c r="C17" s="21" t="s">
        <v>45</v>
      </c>
      <c r="D17" s="26">
        <v>44774.0</v>
      </c>
      <c r="E17" s="26">
        <v>44788.0</v>
      </c>
      <c r="F17" s="24">
        <f t="shared" si="1"/>
        <v>14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20" t="s">
        <v>35</v>
      </c>
      <c r="B18" s="20" t="s">
        <v>46</v>
      </c>
      <c r="C18" s="21" t="s">
        <v>47</v>
      </c>
      <c r="D18" s="26">
        <v>44774.0</v>
      </c>
      <c r="E18" s="27">
        <f t="shared" ref="E18:E19" si="5">D18+14</f>
        <v>44788</v>
      </c>
      <c r="F18" s="24">
        <f t="shared" si="1"/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20" t="s">
        <v>35</v>
      </c>
      <c r="B19" s="20" t="s">
        <v>48</v>
      </c>
      <c r="C19" s="21" t="s">
        <v>49</v>
      </c>
      <c r="D19" s="26">
        <v>44774.0</v>
      </c>
      <c r="E19" s="27">
        <f t="shared" si="5"/>
        <v>44788</v>
      </c>
      <c r="F19" s="24">
        <f t="shared" si="1"/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13" t="s">
        <v>50</v>
      </c>
      <c r="B20" s="13" t="s">
        <v>51</v>
      </c>
      <c r="C20" s="28" t="s">
        <v>52</v>
      </c>
      <c r="D20" s="16">
        <v>44788.0</v>
      </c>
      <c r="E20" s="29">
        <v>44886.0</v>
      </c>
      <c r="F20" s="17">
        <f t="shared" si="1"/>
        <v>98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30" t="s">
        <v>51</v>
      </c>
      <c r="B21" s="30" t="s">
        <v>53</v>
      </c>
      <c r="C21" s="12" t="s">
        <v>54</v>
      </c>
      <c r="D21" s="26">
        <v>44788.0</v>
      </c>
      <c r="E21" s="26">
        <v>44794.0</v>
      </c>
      <c r="F21" s="24">
        <f t="shared" si="1"/>
        <v>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30" t="s">
        <v>51</v>
      </c>
      <c r="B22" s="30" t="s">
        <v>55</v>
      </c>
      <c r="C22" s="12" t="s">
        <v>56</v>
      </c>
      <c r="D22" s="31">
        <v>44788.0</v>
      </c>
      <c r="E22" s="31">
        <v>44794.0</v>
      </c>
      <c r="F22" s="24">
        <f t="shared" si="1"/>
        <v>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30" t="s">
        <v>51</v>
      </c>
      <c r="B23" s="30" t="s">
        <v>57</v>
      </c>
      <c r="C23" s="12" t="s">
        <v>58</v>
      </c>
      <c r="D23" s="26">
        <v>44788.0</v>
      </c>
      <c r="E23" s="26">
        <v>44794.0</v>
      </c>
      <c r="F23" s="24">
        <f t="shared" si="1"/>
        <v>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30" t="s">
        <v>51</v>
      </c>
      <c r="B24" s="30" t="s">
        <v>59</v>
      </c>
      <c r="C24" s="12" t="s">
        <v>60</v>
      </c>
      <c r="D24" s="26">
        <v>44788.0</v>
      </c>
      <c r="E24" s="26">
        <v>44794.0</v>
      </c>
      <c r="F24" s="24">
        <f t="shared" si="1"/>
        <v>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30" t="s">
        <v>51</v>
      </c>
      <c r="B25" s="30" t="s">
        <v>61</v>
      </c>
      <c r="C25" s="12" t="s">
        <v>62</v>
      </c>
      <c r="D25" s="26">
        <v>44794.0</v>
      </c>
      <c r="E25" s="26">
        <v>44801.0</v>
      </c>
      <c r="F25" s="24">
        <f t="shared" si="1"/>
        <v>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30" t="s">
        <v>63</v>
      </c>
      <c r="B26" s="30" t="s">
        <v>64</v>
      </c>
      <c r="C26" s="12" t="s">
        <v>65</v>
      </c>
      <c r="D26" s="19">
        <v>44858.0</v>
      </c>
      <c r="E26" s="31">
        <v>44872.0</v>
      </c>
      <c r="F26" s="24">
        <f t="shared" si="1"/>
        <v>14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30" t="s">
        <v>66</v>
      </c>
      <c r="B27" s="30" t="s">
        <v>67</v>
      </c>
      <c r="C27" s="12" t="s">
        <v>68</v>
      </c>
      <c r="D27" s="31">
        <v>44802.0</v>
      </c>
      <c r="E27" s="32">
        <v>44886.0</v>
      </c>
      <c r="F27" s="24">
        <f t="shared" si="1"/>
        <v>84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30" t="s">
        <v>66</v>
      </c>
      <c r="B28" s="30" t="s">
        <v>69</v>
      </c>
      <c r="C28" s="12" t="s">
        <v>70</v>
      </c>
      <c r="D28" s="31">
        <v>44802.0</v>
      </c>
      <c r="E28" s="32">
        <v>44886.0</v>
      </c>
      <c r="F28" s="24">
        <f t="shared" si="1"/>
        <v>84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30" t="s">
        <v>71</v>
      </c>
      <c r="B29" s="30" t="s">
        <v>72</v>
      </c>
      <c r="C29" s="12" t="s">
        <v>73</v>
      </c>
      <c r="D29" s="31">
        <v>44872.0</v>
      </c>
      <c r="E29" s="32">
        <v>44886.0</v>
      </c>
      <c r="F29" s="24">
        <f t="shared" si="1"/>
        <v>14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30" t="s">
        <v>74</v>
      </c>
      <c r="B30" s="30" t="s">
        <v>75</v>
      </c>
      <c r="C30" s="12" t="s">
        <v>76</v>
      </c>
      <c r="D30" s="31">
        <v>44788.0</v>
      </c>
      <c r="E30" s="32">
        <v>44886.0</v>
      </c>
      <c r="F30" s="24">
        <f t="shared" si="1"/>
        <v>98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30" t="s">
        <v>51</v>
      </c>
      <c r="B31" s="30" t="s">
        <v>77</v>
      </c>
      <c r="C31" s="12" t="s">
        <v>78</v>
      </c>
      <c r="D31" s="31">
        <v>44788.0</v>
      </c>
      <c r="E31" s="31">
        <v>44794.0</v>
      </c>
      <c r="F31" s="24">
        <f t="shared" si="1"/>
        <v>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1"/>
      <c r="B32" s="30" t="s">
        <v>79</v>
      </c>
      <c r="C32" s="12" t="s">
        <v>80</v>
      </c>
      <c r="D32" s="31">
        <v>44788.0</v>
      </c>
      <c r="E32" s="32">
        <v>44886.0</v>
      </c>
      <c r="F32" s="24">
        <f t="shared" si="1"/>
        <v>98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1"/>
      <c r="B33" s="30" t="s">
        <v>81</v>
      </c>
      <c r="C33" s="12" t="s">
        <v>82</v>
      </c>
      <c r="D33" s="31">
        <v>44788.0</v>
      </c>
      <c r="E33" s="32">
        <v>44886.0</v>
      </c>
      <c r="F33" s="24">
        <f t="shared" si="1"/>
        <v>98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1"/>
      <c r="B34" s="30" t="s">
        <v>83</v>
      </c>
      <c r="C34" s="12" t="s">
        <v>84</v>
      </c>
      <c r="D34" s="31">
        <v>44788.0</v>
      </c>
      <c r="E34" s="32">
        <v>44886.0</v>
      </c>
      <c r="F34" s="24">
        <f t="shared" si="1"/>
        <v>98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1"/>
      <c r="B35" s="30" t="s">
        <v>85</v>
      </c>
      <c r="C35" s="12" t="s">
        <v>86</v>
      </c>
      <c r="D35" s="31">
        <v>44788.0</v>
      </c>
      <c r="E35" s="32">
        <v>44886.0</v>
      </c>
      <c r="F35" s="24">
        <f t="shared" si="1"/>
        <v>98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1"/>
      <c r="B36" s="30" t="s">
        <v>87</v>
      </c>
      <c r="C36" s="12" t="s">
        <v>88</v>
      </c>
      <c r="D36" s="31">
        <v>44788.0</v>
      </c>
      <c r="E36" s="32">
        <v>44886.0</v>
      </c>
      <c r="F36" s="24">
        <f t="shared" si="1"/>
        <v>98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33"/>
      <c r="B37" s="34" t="s">
        <v>89</v>
      </c>
      <c r="C37" s="35" t="s">
        <v>90</v>
      </c>
      <c r="D37" s="36">
        <v>44802.0</v>
      </c>
      <c r="E37" s="36">
        <v>44872.0</v>
      </c>
      <c r="F37" s="17">
        <f t="shared" si="1"/>
        <v>70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1"/>
      <c r="B38" s="30" t="s">
        <v>91</v>
      </c>
      <c r="C38" s="12" t="s">
        <v>92</v>
      </c>
      <c r="D38" s="26">
        <v>44802.0</v>
      </c>
      <c r="E38" s="26">
        <v>44872.0</v>
      </c>
      <c r="F38" s="24">
        <f t="shared" si="1"/>
        <v>70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1"/>
      <c r="B39" s="30" t="s">
        <v>93</v>
      </c>
      <c r="C39" s="12" t="s">
        <v>94</v>
      </c>
      <c r="D39" s="26">
        <v>44802.0</v>
      </c>
      <c r="E39" s="26">
        <v>44844.0</v>
      </c>
      <c r="F39" s="24">
        <f t="shared" si="1"/>
        <v>42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1"/>
      <c r="B40" s="30" t="s">
        <v>95</v>
      </c>
      <c r="C40" s="12" t="s">
        <v>96</v>
      </c>
      <c r="D40" s="26">
        <v>44844.0</v>
      </c>
      <c r="E40" s="26">
        <v>44872.0</v>
      </c>
      <c r="F40" s="24">
        <f t="shared" si="1"/>
        <v>28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1"/>
      <c r="B41" s="30" t="s">
        <v>97</v>
      </c>
      <c r="C41" s="12" t="s">
        <v>98</v>
      </c>
      <c r="D41" s="26">
        <v>44802.0</v>
      </c>
      <c r="E41" s="31">
        <v>44824.0</v>
      </c>
      <c r="F41" s="24">
        <f t="shared" si="1"/>
        <v>22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1"/>
      <c r="B42" s="30" t="s">
        <v>99</v>
      </c>
      <c r="C42" s="12" t="s">
        <v>100</v>
      </c>
      <c r="D42" s="26">
        <v>44802.0</v>
      </c>
      <c r="E42" s="26">
        <v>44816.0</v>
      </c>
      <c r="F42" s="24">
        <f t="shared" si="1"/>
        <v>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1"/>
      <c r="B43" s="30" t="s">
        <v>101</v>
      </c>
      <c r="C43" s="12" t="s">
        <v>102</v>
      </c>
      <c r="D43" s="26">
        <v>44816.0</v>
      </c>
      <c r="E43" s="37">
        <f>3+D43</f>
        <v>44819</v>
      </c>
      <c r="F43" s="24">
        <f t="shared" si="1"/>
        <v>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1"/>
      <c r="B44" s="30" t="s">
        <v>103</v>
      </c>
      <c r="C44" s="12" t="s">
        <v>104</v>
      </c>
      <c r="D44" s="31">
        <v>44819.0</v>
      </c>
      <c r="E44" s="37">
        <f>D44+5</f>
        <v>44824</v>
      </c>
      <c r="F44" s="24">
        <f t="shared" si="1"/>
        <v>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1"/>
      <c r="B45" s="30" t="s">
        <v>105</v>
      </c>
      <c r="C45" s="12" t="s">
        <v>106</v>
      </c>
      <c r="D45" s="26">
        <v>44802.0</v>
      </c>
      <c r="E45" s="26">
        <v>44819.0</v>
      </c>
      <c r="F45" s="24">
        <f t="shared" si="1"/>
        <v>17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1"/>
      <c r="B46" s="30" t="s">
        <v>107</v>
      </c>
      <c r="C46" s="12" t="s">
        <v>108</v>
      </c>
      <c r="D46" s="26">
        <v>44802.0</v>
      </c>
      <c r="E46" s="26">
        <v>44816.0</v>
      </c>
      <c r="F46" s="24">
        <f t="shared" si="1"/>
        <v>14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1"/>
      <c r="B47" s="30" t="s">
        <v>109</v>
      </c>
      <c r="C47" s="12" t="s">
        <v>110</v>
      </c>
      <c r="D47" s="26">
        <v>44816.0</v>
      </c>
      <c r="E47" s="37">
        <f>3+D47</f>
        <v>44819</v>
      </c>
      <c r="F47" s="24">
        <f t="shared" si="1"/>
        <v>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>
      <c r="A1001" s="1"/>
      <c r="B1001" s="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